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520" windowHeight="116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<sst xmlns="http://schemas.openxmlformats.org/spreadsheetml/2006/main" count="40" uniqueCount="35">
  <si>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序
号</t>
  </si>
  <si>
    <t>金额
合计</t>
  </si>
  <si>
    <t>计税
面积</t>
  </si>
  <si>
    <t>合   计</t>
  </si>
  <si>
    <t>新湾镇</t>
  </si>
  <si>
    <t>南大膳镇</t>
  </si>
  <si>
    <t>共华镇</t>
  </si>
  <si>
    <t>单位：亩、元</t>
  </si>
  <si>
    <t>黄茅洲</t>
  </si>
  <si>
    <t>面 积</t>
  </si>
  <si>
    <t>备   注</t>
  </si>
  <si>
    <t>单  位</t>
  </si>
  <si>
    <t>沅江市2016年耕地地力保护补贴资金分配表</t>
  </si>
  <si>
    <t xml:space="preserve">        2016年6月28日</t>
  </si>
  <si>
    <t>双季(内)
(175元/亩)</t>
  </si>
  <si>
    <t>琼湖街道</t>
  </si>
  <si>
    <t>胭脂湖街道</t>
  </si>
  <si>
    <t>新湾镇</t>
  </si>
  <si>
    <t>南嘴镇</t>
  </si>
  <si>
    <t>草尾镇</t>
  </si>
  <si>
    <t>黄茅洲镇</t>
  </si>
  <si>
    <t>阳罗洲镇</t>
  </si>
  <si>
    <t>四季红镇</t>
  </si>
  <si>
    <t>南大膳镇</t>
  </si>
  <si>
    <t>泗湖山镇</t>
  </si>
  <si>
    <t>共华镇</t>
  </si>
  <si>
    <t>茶盘洲镇</t>
  </si>
  <si>
    <t>龙虎山</t>
  </si>
  <si>
    <t>农科所</t>
  </si>
  <si>
    <t>大码头</t>
  </si>
  <si>
    <t>漉湖</t>
  </si>
  <si>
    <t>南洞庭</t>
  </si>
  <si>
    <t>单季(内)
(105元/亩)</t>
  </si>
  <si>
    <t>双季(外)
(70元/亩)</t>
  </si>
  <si>
    <t>金 额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</si>
</sst>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name val="楷体"/>
      <family val="3"/>
    </font>
    <font>
      <sz val="20"/>
      <name val="方正大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楷体_GB2312"/>
      <family val="3"/>
    </font>
    <font>
      <b/>
      <sz val="12"/>
      <name val="楷体_GB2312"/>
      <family val="3"/>
    </font>
    <font>
      <b/>
      <sz val="11"/>
      <name val="楷体_GB2312"/>
      <family val="3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15" zoomScaleNormal="115" workbookViewId="0" topLeftCell="A4">
      <selection activeCell="M3" sqref="M3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9.875" style="1" bestFit="1" customWidth="1"/>
    <col min="4" max="4" width="9.25390625" style="1" customWidth="1"/>
    <col min="5" max="5" width="11.375" style="1" customWidth="1"/>
    <col min="6" max="6" width="9.25390625" style="1" customWidth="1"/>
    <col min="7" max="7" width="12.75390625" style="1" customWidth="1"/>
    <col min="8" max="8" width="11.875" style="1" customWidth="1"/>
    <col min="9" max="9" width="12.125" style="1" customWidth="1"/>
    <col min="10" max="10" width="17.875" style="1" customWidth="1"/>
    <col min="11" max="11" width="11.50390625" style="1" customWidth="1"/>
  </cols>
  <sheetData>
    <row r="1" spans="1:11" ht="25.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6:11" ht="16.5" customHeight="1">
      <c r="F3" s="27" t="s">
        <v>13</v>
      </c>
      <c r="G3" s="27"/>
      <c r="H3" s="27"/>
      <c r="I3" s="28"/>
      <c r="J3" s="29" t="s">
        <v>7</v>
      </c>
      <c r="K3" s="29"/>
    </row>
    <row r="4" spans="1:11" s="8" customFormat="1" ht="34.5" customHeight="1">
      <c r="A4" s="18" t="s">
        <v>0</v>
      </c>
      <c r="B4" s="19" t="s">
        <v>11</v>
      </c>
      <c r="C4" s="18" t="s">
        <v>2</v>
      </c>
      <c r="D4" s="20" t="s">
        <v>32</v>
      </c>
      <c r="E4" s="21"/>
      <c r="F4" s="22" t="s">
        <v>14</v>
      </c>
      <c r="G4" s="21"/>
      <c r="H4" s="20" t="s">
        <v>33</v>
      </c>
      <c r="I4" s="21"/>
      <c r="J4" s="18" t="s">
        <v>1</v>
      </c>
      <c r="K4" s="19" t="s">
        <v>10</v>
      </c>
    </row>
    <row r="5" spans="1:11" s="8" customFormat="1" ht="18.75" customHeight="1">
      <c r="A5" s="23"/>
      <c r="B5" s="24"/>
      <c r="C5" s="23"/>
      <c r="D5" s="25" t="s">
        <v>9</v>
      </c>
      <c r="E5" s="25" t="s">
        <v>34</v>
      </c>
      <c r="F5" s="25" t="s">
        <v>9</v>
      </c>
      <c r="G5" s="25" t="s">
        <v>34</v>
      </c>
      <c r="H5" s="26" t="s">
        <v>9</v>
      </c>
      <c r="I5" s="26" t="s">
        <v>34</v>
      </c>
      <c r="J5" s="23"/>
      <c r="K5" s="24"/>
    </row>
    <row r="6" spans="1:11" ht="19.5" customHeight="1">
      <c r="A6" s="4">
        <v>1</v>
      </c>
      <c r="B6" s="16" t="s">
        <v>15</v>
      </c>
      <c r="C6" s="7">
        <v>17738</v>
      </c>
      <c r="D6" s="7">
        <f>C6-F6</f>
        <v>3641</v>
      </c>
      <c r="E6" s="2">
        <f>D6*105</f>
        <v>382305</v>
      </c>
      <c r="F6" s="10">
        <v>14097</v>
      </c>
      <c r="G6" s="2">
        <f>F6*175</f>
        <v>2466975</v>
      </c>
      <c r="H6" s="2">
        <v>606.5</v>
      </c>
      <c r="I6" s="2">
        <f>H6*70</f>
        <v>42455</v>
      </c>
      <c r="J6" s="2">
        <f>E6+G6+I6</f>
        <v>2891735</v>
      </c>
      <c r="K6" s="3"/>
    </row>
    <row r="7" spans="1:11" ht="19.5" customHeight="1">
      <c r="A7" s="4">
        <v>2</v>
      </c>
      <c r="B7" s="16" t="s">
        <v>16</v>
      </c>
      <c r="C7" s="7">
        <v>48200</v>
      </c>
      <c r="D7" s="7">
        <f aca="true" t="shared" si="0" ref="D7:D17">C7-F7</f>
        <v>9298</v>
      </c>
      <c r="E7" s="2">
        <f aca="true" t="shared" si="1" ref="E7:E17">D7*105</f>
        <v>976290</v>
      </c>
      <c r="F7" s="10">
        <v>38902</v>
      </c>
      <c r="G7" s="2">
        <f aca="true" t="shared" si="2" ref="G7:G17">F7*175</f>
        <v>6807850</v>
      </c>
      <c r="H7" s="2"/>
      <c r="I7" s="2"/>
      <c r="J7" s="2">
        <f aca="true" t="shared" si="3" ref="J7:J23">E7+G7+I7</f>
        <v>7784140</v>
      </c>
      <c r="K7" s="3"/>
    </row>
    <row r="8" spans="1:11" ht="19.5" customHeight="1">
      <c r="A8" s="4">
        <v>3</v>
      </c>
      <c r="B8" s="16" t="s">
        <v>17</v>
      </c>
      <c r="C8" s="7">
        <v>26479</v>
      </c>
      <c r="D8" s="7">
        <f t="shared" si="0"/>
        <v>5434</v>
      </c>
      <c r="E8" s="2">
        <f t="shared" si="1"/>
        <v>570570</v>
      </c>
      <c r="F8" s="10">
        <v>21045</v>
      </c>
      <c r="G8" s="2">
        <f t="shared" si="2"/>
        <v>3682875</v>
      </c>
      <c r="H8" s="2">
        <v>489.6</v>
      </c>
      <c r="I8" s="2">
        <f aca="true" t="shared" si="4" ref="I8:I22">H8*70</f>
        <v>34272</v>
      </c>
      <c r="J8" s="2">
        <f t="shared" si="3"/>
        <v>4287717</v>
      </c>
      <c r="K8" s="3"/>
    </row>
    <row r="9" spans="1:11" ht="19.5" customHeight="1">
      <c r="A9" s="4">
        <v>4</v>
      </c>
      <c r="B9" s="16" t="s">
        <v>18</v>
      </c>
      <c r="C9" s="7">
        <v>25245</v>
      </c>
      <c r="D9" s="7">
        <f t="shared" si="0"/>
        <v>5167</v>
      </c>
      <c r="E9" s="2">
        <f t="shared" si="1"/>
        <v>542535</v>
      </c>
      <c r="F9" s="10">
        <v>20078</v>
      </c>
      <c r="G9" s="2">
        <f t="shared" si="2"/>
        <v>3513650</v>
      </c>
      <c r="H9" s="2">
        <v>574.4</v>
      </c>
      <c r="I9" s="2">
        <f t="shared" si="4"/>
        <v>40208</v>
      </c>
      <c r="J9" s="2">
        <f t="shared" si="3"/>
        <v>4096393</v>
      </c>
      <c r="K9" s="3"/>
    </row>
    <row r="10" spans="1:11" ht="19.5" customHeight="1">
      <c r="A10" s="4">
        <v>5</v>
      </c>
      <c r="B10" s="16" t="s">
        <v>19</v>
      </c>
      <c r="C10" s="7">
        <v>116711</v>
      </c>
      <c r="D10" s="7">
        <f t="shared" si="0"/>
        <v>24525</v>
      </c>
      <c r="E10" s="2">
        <f t="shared" si="1"/>
        <v>2575125</v>
      </c>
      <c r="F10" s="10">
        <v>92186</v>
      </c>
      <c r="G10" s="2">
        <f t="shared" si="2"/>
        <v>16132550</v>
      </c>
      <c r="H10" s="2">
        <v>2330.4</v>
      </c>
      <c r="I10" s="2">
        <f t="shared" si="4"/>
        <v>163128</v>
      </c>
      <c r="J10" s="2">
        <f t="shared" si="3"/>
        <v>18870803</v>
      </c>
      <c r="K10" s="3"/>
    </row>
    <row r="11" spans="1:11" ht="19.5" customHeight="1">
      <c r="A11" s="4">
        <v>6</v>
      </c>
      <c r="B11" s="16" t="s">
        <v>20</v>
      </c>
      <c r="C11" s="7">
        <v>89297</v>
      </c>
      <c r="D11" s="7">
        <f t="shared" si="0"/>
        <v>18638</v>
      </c>
      <c r="E11" s="2">
        <f t="shared" si="1"/>
        <v>1956990</v>
      </c>
      <c r="F11" s="10">
        <v>70659</v>
      </c>
      <c r="G11" s="2">
        <f t="shared" si="2"/>
        <v>12365325</v>
      </c>
      <c r="H11" s="2">
        <v>2182</v>
      </c>
      <c r="I11" s="2">
        <f t="shared" si="4"/>
        <v>152740</v>
      </c>
      <c r="J11" s="2">
        <f t="shared" si="3"/>
        <v>14475055</v>
      </c>
      <c r="K11" s="3"/>
    </row>
    <row r="12" spans="1:11" ht="19.5" customHeight="1">
      <c r="A12" s="4">
        <v>7</v>
      </c>
      <c r="B12" s="16" t="s">
        <v>21</v>
      </c>
      <c r="C12" s="7">
        <v>80377</v>
      </c>
      <c r="D12" s="7">
        <f t="shared" si="0"/>
        <v>16707</v>
      </c>
      <c r="E12" s="2">
        <f t="shared" si="1"/>
        <v>1754235</v>
      </c>
      <c r="F12" s="10">
        <v>63670</v>
      </c>
      <c r="G12" s="2">
        <f t="shared" si="2"/>
        <v>11142250</v>
      </c>
      <c r="H12" s="2">
        <v>4282.9</v>
      </c>
      <c r="I12" s="2">
        <f t="shared" si="4"/>
        <v>299803</v>
      </c>
      <c r="J12" s="2">
        <f t="shared" si="3"/>
        <v>13196288</v>
      </c>
      <c r="K12" s="3"/>
    </row>
    <row r="13" spans="1:11" ht="19.5" customHeight="1">
      <c r="A13" s="4">
        <v>8</v>
      </c>
      <c r="B13" s="16" t="s">
        <v>22</v>
      </c>
      <c r="C13" s="7">
        <v>16453</v>
      </c>
      <c r="D13" s="7">
        <f t="shared" si="0"/>
        <v>2863</v>
      </c>
      <c r="E13" s="2">
        <f t="shared" si="1"/>
        <v>300615</v>
      </c>
      <c r="F13" s="10">
        <v>13590</v>
      </c>
      <c r="G13" s="2">
        <f t="shared" si="2"/>
        <v>2378250</v>
      </c>
      <c r="H13" s="2"/>
      <c r="I13" s="2"/>
      <c r="J13" s="2">
        <f t="shared" si="3"/>
        <v>2678865</v>
      </c>
      <c r="K13" s="3"/>
    </row>
    <row r="14" spans="1:11" ht="19.5" customHeight="1">
      <c r="A14" s="4">
        <v>9</v>
      </c>
      <c r="B14" s="16" t="s">
        <v>23</v>
      </c>
      <c r="C14" s="7">
        <v>109731</v>
      </c>
      <c r="D14" s="7">
        <f t="shared" si="0"/>
        <v>23014</v>
      </c>
      <c r="E14" s="2">
        <f t="shared" si="1"/>
        <v>2416470</v>
      </c>
      <c r="F14" s="2">
        <v>86717</v>
      </c>
      <c r="G14" s="2">
        <f t="shared" si="2"/>
        <v>15175475</v>
      </c>
      <c r="H14" s="2">
        <v>4166.4</v>
      </c>
      <c r="I14" s="2">
        <f t="shared" si="4"/>
        <v>291648</v>
      </c>
      <c r="J14" s="2">
        <f t="shared" si="3"/>
        <v>17883593</v>
      </c>
      <c r="K14" s="3"/>
    </row>
    <row r="15" spans="1:11" ht="19.5" customHeight="1">
      <c r="A15" s="4">
        <v>10</v>
      </c>
      <c r="B15" s="16" t="s">
        <v>24</v>
      </c>
      <c r="C15" s="7">
        <v>73883</v>
      </c>
      <c r="D15" s="7">
        <f t="shared" si="0"/>
        <v>15300</v>
      </c>
      <c r="E15" s="2">
        <f t="shared" si="1"/>
        <v>1606500</v>
      </c>
      <c r="F15" s="2">
        <v>58583</v>
      </c>
      <c r="G15" s="2">
        <f t="shared" si="2"/>
        <v>10252025</v>
      </c>
      <c r="H15" s="2">
        <v>2206.4</v>
      </c>
      <c r="I15" s="2">
        <f t="shared" si="4"/>
        <v>154448</v>
      </c>
      <c r="J15" s="2">
        <f t="shared" si="3"/>
        <v>12012973</v>
      </c>
      <c r="K15" s="3"/>
    </row>
    <row r="16" spans="1:11" ht="19.5" customHeight="1">
      <c r="A16" s="4">
        <v>11</v>
      </c>
      <c r="B16" s="16" t="s">
        <v>25</v>
      </c>
      <c r="C16" s="7">
        <v>102466</v>
      </c>
      <c r="D16" s="7">
        <f t="shared" si="0"/>
        <v>21030</v>
      </c>
      <c r="E16" s="2">
        <f t="shared" si="1"/>
        <v>2208150</v>
      </c>
      <c r="F16" s="2">
        <v>81436</v>
      </c>
      <c r="G16" s="2">
        <f t="shared" si="2"/>
        <v>14251300</v>
      </c>
      <c r="H16" s="2">
        <v>2512.1</v>
      </c>
      <c r="I16" s="2">
        <f t="shared" si="4"/>
        <v>175847</v>
      </c>
      <c r="J16" s="2">
        <f t="shared" si="3"/>
        <v>16635297</v>
      </c>
      <c r="K16" s="3"/>
    </row>
    <row r="17" spans="1:11" ht="19.5" customHeight="1">
      <c r="A17" s="4">
        <v>12</v>
      </c>
      <c r="B17" s="16" t="s">
        <v>26</v>
      </c>
      <c r="C17" s="2">
        <v>46779</v>
      </c>
      <c r="D17" s="7">
        <f t="shared" si="0"/>
        <v>9431</v>
      </c>
      <c r="E17" s="2">
        <f t="shared" si="1"/>
        <v>990255</v>
      </c>
      <c r="F17" s="2">
        <v>37348</v>
      </c>
      <c r="G17" s="2">
        <f t="shared" si="2"/>
        <v>6535900</v>
      </c>
      <c r="H17" s="2">
        <v>2985.9</v>
      </c>
      <c r="I17" s="2">
        <f t="shared" si="4"/>
        <v>209013</v>
      </c>
      <c r="J17" s="2">
        <f t="shared" si="3"/>
        <v>7735168</v>
      </c>
      <c r="K17" s="3"/>
    </row>
    <row r="18" spans="1:11" ht="19.5" customHeight="1">
      <c r="A18" s="4">
        <v>13</v>
      </c>
      <c r="B18" s="17" t="s">
        <v>27</v>
      </c>
      <c r="C18" s="2">
        <v>621</v>
      </c>
      <c r="D18" s="7">
        <f>C18-F18</f>
        <v>134</v>
      </c>
      <c r="E18" s="2">
        <f>D18*105</f>
        <v>14070</v>
      </c>
      <c r="F18" s="2">
        <v>487</v>
      </c>
      <c r="G18" s="2">
        <f>F18*175</f>
        <v>85225</v>
      </c>
      <c r="H18" s="2"/>
      <c r="I18" s="2"/>
      <c r="J18" s="2">
        <f>E18+G18+I18</f>
        <v>99295</v>
      </c>
      <c r="K18" s="12" t="s">
        <v>4</v>
      </c>
    </row>
    <row r="19" spans="1:11" ht="19.5" customHeight="1">
      <c r="A19" s="4">
        <v>14</v>
      </c>
      <c r="B19" s="17" t="s">
        <v>28</v>
      </c>
      <c r="C19" s="2">
        <v>420</v>
      </c>
      <c r="D19" s="7">
        <f>C19-F19</f>
        <v>93</v>
      </c>
      <c r="E19" s="2">
        <f>D19*105</f>
        <v>9765</v>
      </c>
      <c r="F19" s="2">
        <v>327</v>
      </c>
      <c r="G19" s="2">
        <f>F19*175</f>
        <v>57225</v>
      </c>
      <c r="H19" s="2"/>
      <c r="I19" s="2"/>
      <c r="J19" s="2">
        <f>E19+G19+I19</f>
        <v>66990</v>
      </c>
      <c r="K19" s="12" t="s">
        <v>8</v>
      </c>
    </row>
    <row r="20" spans="1:11" ht="19.5" customHeight="1">
      <c r="A20" s="4">
        <v>15</v>
      </c>
      <c r="B20" s="17" t="s">
        <v>29</v>
      </c>
      <c r="C20" s="2">
        <v>1500</v>
      </c>
      <c r="D20" s="7">
        <f>C20-F20</f>
        <v>325</v>
      </c>
      <c r="E20" s="2">
        <f>D20*105</f>
        <v>34125</v>
      </c>
      <c r="F20" s="2">
        <v>1175</v>
      </c>
      <c r="G20" s="2">
        <f>F20*175</f>
        <v>205625</v>
      </c>
      <c r="H20" s="2"/>
      <c r="I20" s="2"/>
      <c r="J20" s="2">
        <f>E20+G20+I20</f>
        <v>239750</v>
      </c>
      <c r="K20" s="12" t="s">
        <v>6</v>
      </c>
    </row>
    <row r="21" spans="1:11" ht="19.5" customHeight="1">
      <c r="A21" s="4">
        <v>16</v>
      </c>
      <c r="B21" s="17" t="s">
        <v>30</v>
      </c>
      <c r="C21" s="2"/>
      <c r="D21" s="7"/>
      <c r="E21" s="2"/>
      <c r="F21" s="2"/>
      <c r="G21" s="2"/>
      <c r="H21" s="2">
        <v>7125</v>
      </c>
      <c r="I21" s="2">
        <f t="shared" si="4"/>
        <v>498750</v>
      </c>
      <c r="J21" s="2">
        <f t="shared" si="3"/>
        <v>498750</v>
      </c>
      <c r="K21" s="12" t="s">
        <v>5</v>
      </c>
    </row>
    <row r="22" spans="1:11" ht="19.5" customHeight="1">
      <c r="A22" s="4">
        <v>17</v>
      </c>
      <c r="B22" s="17" t="s">
        <v>31</v>
      </c>
      <c r="C22" s="2"/>
      <c r="D22" s="7"/>
      <c r="F22" s="2"/>
      <c r="G22" s="2"/>
      <c r="H22" s="2">
        <v>8735</v>
      </c>
      <c r="I22" s="2">
        <f t="shared" si="4"/>
        <v>611450</v>
      </c>
      <c r="J22" s="2">
        <f t="shared" si="3"/>
        <v>611450</v>
      </c>
      <c r="K22" s="12" t="s">
        <v>6</v>
      </c>
    </row>
    <row r="23" spans="1:11" s="6" customFormat="1" ht="19.5" customHeight="1">
      <c r="A23" s="13" t="s">
        <v>3</v>
      </c>
      <c r="B23" s="14"/>
      <c r="C23" s="5">
        <f>SUM(C6:C22)</f>
        <v>755900</v>
      </c>
      <c r="D23" s="5">
        <f>SUM(D6:D22)</f>
        <v>155600</v>
      </c>
      <c r="E23" s="5">
        <f>SUM(E6:E22)</f>
        <v>16338000</v>
      </c>
      <c r="F23" s="5">
        <f>SUM(F6:F22)</f>
        <v>600300</v>
      </c>
      <c r="G23" s="5">
        <f>F23*175</f>
        <v>105052500</v>
      </c>
      <c r="H23" s="5">
        <f>SUM(H6:H22)</f>
        <v>38196.6</v>
      </c>
      <c r="I23" s="5">
        <f>SUM(I6:I22)</f>
        <v>2673762</v>
      </c>
      <c r="J23" s="5">
        <f t="shared" si="3"/>
        <v>124064262</v>
      </c>
      <c r="K23" s="3"/>
    </row>
    <row r="24" ht="14.25">
      <c r="D24" s="9"/>
    </row>
  </sheetData>
  <mergeCells count="12">
    <mergeCell ref="H4:I4"/>
    <mergeCell ref="J4:J5"/>
    <mergeCell ref="K4:K5"/>
    <mergeCell ref="A23:B23"/>
    <mergeCell ref="A1:K1"/>
    <mergeCell ref="F3:H3"/>
    <mergeCell ref="J3:K3"/>
    <mergeCell ref="A4:A5"/>
    <mergeCell ref="B4:B5"/>
    <mergeCell ref="C4:C5"/>
    <mergeCell ref="D4:E4"/>
    <mergeCell ref="F4:G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2016-06-29T03:46:56Z</cp:lastPrinted>
  <dcterms:created xsi:type="dcterms:W3CDTF">2015-10-27T00:11:46Z</dcterms:created>
  <dcterms:modified xsi:type="dcterms:W3CDTF">2016-06-30T01:39:42Z</dcterms:modified>
  <cp:category/>
  <cp:version/>
  <cp:contentType/>
  <cp:contentStatus/>
</cp:coreProperties>
</file>